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hsx\Desktop\"/>
    </mc:Choice>
  </mc:AlternateContent>
  <xr:revisionPtr revIDLastSave="0" documentId="13_ncr:1_{5D8A317D-98D8-4227-BB9C-7454A37B73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362_6a67fca21d66b" sheetId="1" r:id="rId1"/>
  </sheets>
  <definedNames>
    <definedName name="_xlnm._FilterDatabase" localSheetId="0" hidden="1">'9362_6a67fca21d66b'!$B$2:$B$56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C21" i="1"/>
  <c r="A21" i="1"/>
  <c r="C37" i="1"/>
  <c r="A37" i="1"/>
  <c r="C22" i="1"/>
  <c r="A22" i="1"/>
  <c r="C6" i="1"/>
  <c r="A6" i="1"/>
  <c r="C56" i="1"/>
  <c r="A56" i="1"/>
  <c r="C7" i="1"/>
  <c r="A7" i="1"/>
  <c r="C30" i="1"/>
  <c r="A30" i="1"/>
  <c r="C29" i="1"/>
  <c r="A29" i="1"/>
  <c r="C28" i="1"/>
  <c r="A28" i="1"/>
  <c r="C17" i="1"/>
  <c r="A17" i="1"/>
  <c r="C36" i="1"/>
  <c r="A36" i="1"/>
  <c r="C40" i="1"/>
  <c r="A40" i="1"/>
  <c r="C35" i="1"/>
  <c r="A35" i="1"/>
  <c r="C9" i="1"/>
  <c r="A9" i="1"/>
  <c r="C5" i="1"/>
  <c r="A5" i="1"/>
  <c r="C8" i="1"/>
  <c r="A8" i="1"/>
  <c r="C4" i="1"/>
  <c r="A4" i="1"/>
  <c r="C34" i="1"/>
  <c r="A34" i="1"/>
  <c r="C19" i="1"/>
  <c r="A19" i="1"/>
  <c r="C18" i="1"/>
  <c r="A18" i="1"/>
  <c r="C16" i="1"/>
  <c r="A16" i="1"/>
  <c r="C20" i="1"/>
  <c r="A20" i="1"/>
  <c r="C15" i="1"/>
  <c r="A15" i="1"/>
  <c r="C55" i="1"/>
  <c r="A55" i="1"/>
  <c r="C23" i="1"/>
  <c r="A23" i="1"/>
  <c r="C10" i="1"/>
  <c r="A10" i="1"/>
  <c r="C42" i="1"/>
  <c r="A42" i="1"/>
  <c r="C33" i="1"/>
  <c r="A33" i="1"/>
  <c r="C32" i="1"/>
  <c r="A32" i="1"/>
  <c r="C41" i="1"/>
  <c r="A41" i="1"/>
  <c r="C14" i="1"/>
  <c r="A14" i="1"/>
  <c r="C54" i="1"/>
  <c r="A54" i="1"/>
  <c r="C53" i="1"/>
  <c r="A53" i="1"/>
  <c r="C31" i="1"/>
  <c r="A31" i="1"/>
  <c r="C13" i="1"/>
  <c r="A13" i="1"/>
  <c r="C52" i="1"/>
  <c r="A52" i="1"/>
  <c r="C51" i="1"/>
  <c r="A51" i="1"/>
  <c r="C12" i="1"/>
  <c r="A12" i="1"/>
  <c r="C50" i="1"/>
  <c r="A50" i="1"/>
  <c r="C49" i="1"/>
  <c r="A49" i="1"/>
  <c r="C27" i="1"/>
  <c r="A27" i="1"/>
  <c r="C48" i="1"/>
  <c r="A48" i="1"/>
  <c r="C39" i="1"/>
  <c r="A39" i="1"/>
  <c r="C26" i="1"/>
  <c r="A26" i="1"/>
  <c r="C25" i="1"/>
  <c r="A25" i="1"/>
  <c r="C24" i="1"/>
  <c r="A24" i="1"/>
  <c r="C47" i="1"/>
  <c r="A47" i="1"/>
  <c r="C46" i="1"/>
  <c r="A46" i="1"/>
  <c r="C11" i="1"/>
  <c r="A11" i="1"/>
  <c r="C45" i="1"/>
  <c r="A45" i="1"/>
  <c r="A3" i="1"/>
  <c r="C44" i="1"/>
  <c r="A44" i="1"/>
  <c r="C43" i="1"/>
  <c r="A43" i="1"/>
  <c r="C38" i="1"/>
  <c r="A38" i="1"/>
  <c r="C57" i="1"/>
  <c r="A57" i="1"/>
</calcChain>
</file>

<file path=xl/sharedStrings.xml><?xml version="1.0" encoding="utf-8"?>
<sst xmlns="http://schemas.openxmlformats.org/spreadsheetml/2006/main" count="59" uniqueCount="13">
  <si>
    <t>岗位代码</t>
  </si>
  <si>
    <t>岗位名称</t>
  </si>
  <si>
    <t>姓名</t>
  </si>
  <si>
    <t>小学美术</t>
  </si>
  <si>
    <t>初中信息</t>
  </si>
  <si>
    <t>小学英语</t>
  </si>
  <si>
    <t>初中语文</t>
  </si>
  <si>
    <t>初中数学</t>
  </si>
  <si>
    <t>初中英语B</t>
  </si>
  <si>
    <t>初中物理C</t>
  </si>
  <si>
    <t>初中英语A</t>
  </si>
  <si>
    <t>初中英语</t>
  </si>
  <si>
    <t>濉溪县2026年公开引进县外在编在职教师面试人员名单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</si>
</sst>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4"/>
      <color theme="1"/>
      <name val="仿宋"/>
      <family val="3"/>
      <charset val="134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"/>
  <sheetViews>
    <sheetView tabSelected="1" workbookViewId="0">
      <selection sqref="A1:C1"/>
    </sheetView>
  </sheetViews>
  <sheetFormatPr defaultColWidth="9" defaultRowHeight="13.5" x14ac:dyDescent="0.15"/>
  <cols>
    <col min="1" max="1" width="16.25" style="1" customWidth="1"/>
    <col min="2" max="2" width="21.375" style="1" customWidth="1"/>
    <col min="3" max="3" width="29.5" style="1" customWidth="1"/>
  </cols>
  <sheetData>
    <row r="1" spans="1:3" ht="30" customHeight="1" x14ac:dyDescent="0.15">
      <c r="A1" s="3" t="s">
        <v>12</v>
      </c>
      <c r="B1" s="3"/>
      <c r="C1" s="3"/>
    </row>
    <row r="2" spans="1:3" ht="28.5" customHeight="1" x14ac:dyDescent="0.15">
      <c r="A2" s="4" t="s">
        <v>0</v>
      </c>
      <c r="B2" s="4" t="s">
        <v>1</v>
      </c>
      <c r="C2" s="4" t="s">
        <v>2</v>
      </c>
    </row>
    <row r="3" spans="1:3" ht="18.75" x14ac:dyDescent="0.15">
      <c r="A3" s="2" t="str">
        <f>"0101"</f>
        <v>0101</v>
      </c>
      <c r="B3" s="2" t="s">
        <v>6</v>
      </c>
      <c r="C3" s="2" t="str">
        <f>"陶影"</f>
        <v>陶影</v>
      </c>
    </row>
    <row r="4" spans="1:3" ht="18.75" x14ac:dyDescent="0.15">
      <c r="A4" s="2" t="str">
        <f>"0101"</f>
        <v>0101</v>
      </c>
      <c r="B4" s="2" t="s">
        <v>6</v>
      </c>
      <c r="C4" s="2" t="str">
        <f>"赵文"</f>
        <v>赵文</v>
      </c>
    </row>
    <row r="5" spans="1:3" ht="18.75" x14ac:dyDescent="0.15">
      <c r="A5" s="2" t="str">
        <f>"0101"</f>
        <v>0101</v>
      </c>
      <c r="B5" s="2" t="s">
        <v>6</v>
      </c>
      <c r="C5" s="2" t="str">
        <f>"张岩娆"</f>
        <v>张岩娆</v>
      </c>
    </row>
    <row r="6" spans="1:3" ht="18.75" x14ac:dyDescent="0.15">
      <c r="A6" s="2" t="str">
        <f>"0101"</f>
        <v>0101</v>
      </c>
      <c r="B6" s="2" t="s">
        <v>6</v>
      </c>
      <c r="C6" s="2" t="str">
        <f>"李梦娜"</f>
        <v>李梦娜</v>
      </c>
    </row>
    <row r="7" spans="1:3" ht="18.75" x14ac:dyDescent="0.15">
      <c r="A7" s="2" t="str">
        <f>"0101"</f>
        <v>0101</v>
      </c>
      <c r="B7" s="2" t="s">
        <v>6</v>
      </c>
      <c r="C7" s="2" t="str">
        <f>"王雨晴"</f>
        <v>王雨晴</v>
      </c>
    </row>
    <row r="8" spans="1:3" ht="18.75" x14ac:dyDescent="0.15">
      <c r="A8" s="2" t="str">
        <f>"0103"</f>
        <v>0103</v>
      </c>
      <c r="B8" s="2" t="s">
        <v>6</v>
      </c>
      <c r="C8" s="2" t="str">
        <f>"徐海燕"</f>
        <v>徐海燕</v>
      </c>
    </row>
    <row r="9" spans="1:3" ht="18.75" x14ac:dyDescent="0.15">
      <c r="A9" s="2" t="str">
        <f>"0103"</f>
        <v>0103</v>
      </c>
      <c r="B9" s="2" t="s">
        <v>6</v>
      </c>
      <c r="C9" s="2" t="str">
        <f>"丁欣慧"</f>
        <v>丁欣慧</v>
      </c>
    </row>
    <row r="10" spans="1:3" ht="18.75" x14ac:dyDescent="0.15">
      <c r="A10" s="2" t="str">
        <f>"0103"</f>
        <v>0103</v>
      </c>
      <c r="B10" s="2" t="s">
        <v>6</v>
      </c>
      <c r="C10" s="2" t="str">
        <f>"曹然然"</f>
        <v>曹然然</v>
      </c>
    </row>
    <row r="11" spans="1:3" ht="18.75" x14ac:dyDescent="0.15">
      <c r="A11" s="2" t="str">
        <f t="shared" ref="A11:A17" si="0">"0105"</f>
        <v>0105</v>
      </c>
      <c r="B11" s="2" t="s">
        <v>7</v>
      </c>
      <c r="C11" s="2" t="str">
        <f>"王智"</f>
        <v>王智</v>
      </c>
    </row>
    <row r="12" spans="1:3" ht="18.75" x14ac:dyDescent="0.15">
      <c r="A12" s="2" t="str">
        <f t="shared" si="0"/>
        <v>0105</v>
      </c>
      <c r="B12" s="2" t="s">
        <v>7</v>
      </c>
      <c r="C12" s="2" t="str">
        <f>"马国立"</f>
        <v>马国立</v>
      </c>
    </row>
    <row r="13" spans="1:3" ht="18.75" x14ac:dyDescent="0.15">
      <c r="A13" s="2" t="str">
        <f t="shared" si="0"/>
        <v>0105</v>
      </c>
      <c r="B13" s="2" t="s">
        <v>7</v>
      </c>
      <c r="C13" s="2" t="str">
        <f>"赵梦楠"</f>
        <v>赵梦楠</v>
      </c>
    </row>
    <row r="14" spans="1:3" ht="18.75" x14ac:dyDescent="0.15">
      <c r="A14" s="2" t="str">
        <f t="shared" si="0"/>
        <v>0105</v>
      </c>
      <c r="B14" s="2" t="s">
        <v>7</v>
      </c>
      <c r="C14" s="2" t="str">
        <f>"郭鸽"</f>
        <v>郭鸽</v>
      </c>
    </row>
    <row r="15" spans="1:3" ht="18.75" x14ac:dyDescent="0.15">
      <c r="A15" s="2" t="str">
        <f t="shared" si="0"/>
        <v>0105</v>
      </c>
      <c r="B15" s="2" t="s">
        <v>7</v>
      </c>
      <c r="C15" s="2" t="str">
        <f>"张贵云"</f>
        <v>张贵云</v>
      </c>
    </row>
    <row r="16" spans="1:3" ht="18.75" x14ac:dyDescent="0.15">
      <c r="A16" s="2" t="str">
        <f t="shared" si="0"/>
        <v>0105</v>
      </c>
      <c r="B16" s="2" t="s">
        <v>7</v>
      </c>
      <c r="C16" s="2" t="str">
        <f>"周姗姗"</f>
        <v>周姗姗</v>
      </c>
    </row>
    <row r="17" spans="1:3" ht="18.75" x14ac:dyDescent="0.15">
      <c r="A17" s="2" t="str">
        <f t="shared" si="0"/>
        <v>0105</v>
      </c>
      <c r="B17" s="2" t="s">
        <v>7</v>
      </c>
      <c r="C17" s="2" t="str">
        <f>"杨文博"</f>
        <v>杨文博</v>
      </c>
    </row>
    <row r="18" spans="1:3" ht="18.75" x14ac:dyDescent="0.15">
      <c r="A18" s="2" t="str">
        <f t="shared" ref="A18:A20" si="1">"0106"</f>
        <v>0106</v>
      </c>
      <c r="B18" s="2" t="s">
        <v>11</v>
      </c>
      <c r="C18" s="2" t="str">
        <f>"胡译文"</f>
        <v>胡译文</v>
      </c>
    </row>
    <row r="19" spans="1:3" ht="18.75" x14ac:dyDescent="0.15">
      <c r="A19" s="2" t="str">
        <f t="shared" si="1"/>
        <v>0106</v>
      </c>
      <c r="B19" s="2" t="s">
        <v>11</v>
      </c>
      <c r="C19" s="2" t="str">
        <f>"李雯静"</f>
        <v>李雯静</v>
      </c>
    </row>
    <row r="20" spans="1:3" ht="18.75" x14ac:dyDescent="0.15">
      <c r="A20" s="2" t="str">
        <f t="shared" si="1"/>
        <v>0106</v>
      </c>
      <c r="B20" s="2" t="s">
        <v>11</v>
      </c>
      <c r="C20" s="2" t="str">
        <f>"张悦"</f>
        <v>张悦</v>
      </c>
    </row>
    <row r="21" spans="1:3" ht="18.75" x14ac:dyDescent="0.15">
      <c r="A21" s="2" t="str">
        <f>"0107"</f>
        <v>0107</v>
      </c>
      <c r="B21" s="2" t="s">
        <v>10</v>
      </c>
      <c r="C21" s="2" t="str">
        <f>"张黎"</f>
        <v>张黎</v>
      </c>
    </row>
    <row r="22" spans="1:3" ht="18.75" x14ac:dyDescent="0.15">
      <c r="A22" s="2" t="str">
        <f>"0107"</f>
        <v>0107</v>
      </c>
      <c r="B22" s="2" t="s">
        <v>10</v>
      </c>
      <c r="C22" s="2" t="str">
        <f>"张婷婷"</f>
        <v>张婷婷</v>
      </c>
    </row>
    <row r="23" spans="1:3" ht="18.75" x14ac:dyDescent="0.15">
      <c r="A23" s="2" t="str">
        <f>"0107"</f>
        <v>0107</v>
      </c>
      <c r="B23" s="2" t="s">
        <v>10</v>
      </c>
      <c r="C23" s="2" t="str">
        <f>"王悦"</f>
        <v>王悦</v>
      </c>
    </row>
    <row r="24" spans="1:3" ht="18.75" x14ac:dyDescent="0.15">
      <c r="A24" s="2" t="str">
        <f t="shared" ref="A24:A26" si="2">"0108"</f>
        <v>0108</v>
      </c>
      <c r="B24" s="2" t="s">
        <v>8</v>
      </c>
      <c r="C24" s="2" t="str">
        <f>"刘晴"</f>
        <v>刘晴</v>
      </c>
    </row>
    <row r="25" spans="1:3" ht="18.75" x14ac:dyDescent="0.15">
      <c r="A25" s="2" t="str">
        <f t="shared" si="2"/>
        <v>0108</v>
      </c>
      <c r="B25" s="2" t="s">
        <v>8</v>
      </c>
      <c r="C25" s="2" t="str">
        <f>"郜世豪"</f>
        <v>郜世豪</v>
      </c>
    </row>
    <row r="26" spans="1:3" ht="18.75" x14ac:dyDescent="0.15">
      <c r="A26" s="2" t="str">
        <f t="shared" si="2"/>
        <v>0108</v>
      </c>
      <c r="B26" s="2" t="s">
        <v>8</v>
      </c>
      <c r="C26" s="2" t="str">
        <f>"吴影"</f>
        <v>吴影</v>
      </c>
    </row>
    <row r="27" spans="1:3" ht="18.75" x14ac:dyDescent="0.15">
      <c r="A27" s="2" t="str">
        <f>"0108"</f>
        <v>0108</v>
      </c>
      <c r="B27" s="2" t="s">
        <v>8</v>
      </c>
      <c r="C27" s="2" t="str">
        <f>"候会会"</f>
        <v>候会会</v>
      </c>
    </row>
    <row r="28" spans="1:3" ht="18.75" x14ac:dyDescent="0.15">
      <c r="A28" s="2" t="str">
        <f t="shared" ref="A28:A30" si="3">"0108"</f>
        <v>0108</v>
      </c>
      <c r="B28" s="2" t="s">
        <v>8</v>
      </c>
      <c r="C28" s="2" t="str">
        <f>"易珮"</f>
        <v>易珮</v>
      </c>
    </row>
    <row r="29" spans="1:3" ht="18.75" x14ac:dyDescent="0.15">
      <c r="A29" s="2" t="str">
        <f t="shared" si="3"/>
        <v>0108</v>
      </c>
      <c r="B29" s="2" t="s">
        <v>8</v>
      </c>
      <c r="C29" s="2" t="str">
        <f>"刘可"</f>
        <v>刘可</v>
      </c>
    </row>
    <row r="30" spans="1:3" ht="18.75" x14ac:dyDescent="0.15">
      <c r="A30" s="2" t="str">
        <f t="shared" si="3"/>
        <v>0108</v>
      </c>
      <c r="B30" s="2" t="s">
        <v>8</v>
      </c>
      <c r="C30" s="2" t="str">
        <f>"蒋真真"</f>
        <v>蒋真真</v>
      </c>
    </row>
    <row r="31" spans="1:3" ht="18.75" x14ac:dyDescent="0.15">
      <c r="A31" s="2" t="str">
        <f t="shared" ref="A31:A37" si="4">"0109"</f>
        <v>0109</v>
      </c>
      <c r="B31" s="2" t="s">
        <v>9</v>
      </c>
      <c r="C31" s="2" t="str">
        <f>"王鑫"</f>
        <v>王鑫</v>
      </c>
    </row>
    <row r="32" spans="1:3" ht="18.75" x14ac:dyDescent="0.15">
      <c r="A32" s="2" t="str">
        <f t="shared" si="4"/>
        <v>0109</v>
      </c>
      <c r="B32" s="2" t="s">
        <v>9</v>
      </c>
      <c r="C32" s="2" t="str">
        <f>"邵梦晨"</f>
        <v>邵梦晨</v>
      </c>
    </row>
    <row r="33" spans="1:3" ht="18.75" x14ac:dyDescent="0.15">
      <c r="A33" s="2" t="str">
        <f t="shared" si="4"/>
        <v>0109</v>
      </c>
      <c r="B33" s="2" t="s">
        <v>9</v>
      </c>
      <c r="C33" s="2" t="str">
        <f>"牛峰"</f>
        <v>牛峰</v>
      </c>
    </row>
    <row r="34" spans="1:3" ht="18.75" x14ac:dyDescent="0.15">
      <c r="A34" s="2" t="str">
        <f t="shared" si="4"/>
        <v>0109</v>
      </c>
      <c r="B34" s="2" t="s">
        <v>9</v>
      </c>
      <c r="C34" s="2" t="str">
        <f>"陈诚"</f>
        <v>陈诚</v>
      </c>
    </row>
    <row r="35" spans="1:3" ht="18.75" x14ac:dyDescent="0.15">
      <c r="A35" s="2" t="str">
        <f t="shared" si="4"/>
        <v>0109</v>
      </c>
      <c r="B35" s="2" t="s">
        <v>9</v>
      </c>
      <c r="C35" s="2" t="str">
        <f>"李桂兰"</f>
        <v>李桂兰</v>
      </c>
    </row>
    <row r="36" spans="1:3" ht="18.75" x14ac:dyDescent="0.15">
      <c r="A36" s="2" t="str">
        <f t="shared" si="4"/>
        <v>0109</v>
      </c>
      <c r="B36" s="2" t="s">
        <v>9</v>
      </c>
      <c r="C36" s="2" t="str">
        <f>"陈祖国"</f>
        <v>陈祖国</v>
      </c>
    </row>
    <row r="37" spans="1:3" ht="18.75" x14ac:dyDescent="0.15">
      <c r="A37" s="2" t="str">
        <f t="shared" si="4"/>
        <v>0109</v>
      </c>
      <c r="B37" s="2" t="s">
        <v>9</v>
      </c>
      <c r="C37" s="2" t="str">
        <f>"鲁海波"</f>
        <v>鲁海波</v>
      </c>
    </row>
    <row r="38" spans="1:3" ht="18.75" x14ac:dyDescent="0.15">
      <c r="A38" s="2" t="str">
        <f>"0111"</f>
        <v>0111</v>
      </c>
      <c r="B38" s="2" t="s">
        <v>4</v>
      </c>
      <c r="C38" s="2" t="str">
        <f>"邵伟奇"</f>
        <v>邵伟奇</v>
      </c>
    </row>
    <row r="39" spans="1:3" ht="18.75" x14ac:dyDescent="0.15">
      <c r="A39" s="2" t="str">
        <f>"0111"</f>
        <v>0111</v>
      </c>
      <c r="B39" s="2" t="s">
        <v>4</v>
      </c>
      <c r="C39" s="2" t="str">
        <f>"王无敌"</f>
        <v>王无敌</v>
      </c>
    </row>
    <row r="40" spans="1:3" ht="18.75" x14ac:dyDescent="0.15">
      <c r="A40" s="2" t="str">
        <f>"0111"</f>
        <v>0111</v>
      </c>
      <c r="B40" s="2" t="s">
        <v>4</v>
      </c>
      <c r="C40" s="2" t="str">
        <f>"毛媛媛"</f>
        <v>毛媛媛</v>
      </c>
    </row>
    <row r="41" spans="1:3" ht="18.75" x14ac:dyDescent="0.15">
      <c r="A41" s="2" t="str">
        <f>"0203"</f>
        <v>0203</v>
      </c>
      <c r="B41" s="2" t="s">
        <v>5</v>
      </c>
      <c r="C41" s="2" t="str">
        <f>"周甜"</f>
        <v>周甜</v>
      </c>
    </row>
    <row r="42" spans="1:3" ht="18.75" x14ac:dyDescent="0.15">
      <c r="A42" s="2" t="str">
        <f>"0203"</f>
        <v>0203</v>
      </c>
      <c r="B42" s="2" t="s">
        <v>5</v>
      </c>
      <c r="C42" s="2" t="str">
        <f>"李孟杰"</f>
        <v>李孟杰</v>
      </c>
    </row>
    <row r="43" spans="1:3" ht="18.75" x14ac:dyDescent="0.15">
      <c r="A43" s="2" t="str">
        <f t="shared" ref="A43:A45" si="5">"0203"</f>
        <v>0203</v>
      </c>
      <c r="B43" s="2" t="s">
        <v>5</v>
      </c>
      <c r="C43" s="2" t="str">
        <f>"孟萍萍"</f>
        <v>孟萍萍</v>
      </c>
    </row>
    <row r="44" spans="1:3" ht="18.75" x14ac:dyDescent="0.15">
      <c r="A44" s="2" t="str">
        <f t="shared" si="5"/>
        <v>0203</v>
      </c>
      <c r="B44" s="2" t="s">
        <v>5</v>
      </c>
      <c r="C44" s="2" t="str">
        <f>"许娟华"</f>
        <v>许娟华</v>
      </c>
    </row>
    <row r="45" spans="1:3" ht="18.75" x14ac:dyDescent="0.15">
      <c r="A45" s="2" t="str">
        <f t="shared" si="5"/>
        <v>0203</v>
      </c>
      <c r="B45" s="2" t="s">
        <v>5</v>
      </c>
      <c r="C45" s="2" t="str">
        <f>"邹文"</f>
        <v>邹文</v>
      </c>
    </row>
    <row r="46" spans="1:3" ht="18.75" x14ac:dyDescent="0.15">
      <c r="A46" s="2" t="str">
        <f>"0203"</f>
        <v>0203</v>
      </c>
      <c r="B46" s="2" t="s">
        <v>5</v>
      </c>
      <c r="C46" s="2" t="str">
        <f>"徐芳"</f>
        <v>徐芳</v>
      </c>
    </row>
    <row r="47" spans="1:3" ht="18.75" x14ac:dyDescent="0.15">
      <c r="A47" s="2" t="str">
        <f>"0203"</f>
        <v>0203</v>
      </c>
      <c r="B47" s="2" t="s">
        <v>5</v>
      </c>
      <c r="C47" s="2" t="str">
        <f>"陈晓凤"</f>
        <v>陈晓凤</v>
      </c>
    </row>
    <row r="48" spans="1:3" ht="18.75" x14ac:dyDescent="0.15">
      <c r="A48" s="2" t="str">
        <f>"0203"</f>
        <v>0203</v>
      </c>
      <c r="B48" s="2" t="s">
        <v>5</v>
      </c>
      <c r="C48" s="2" t="str">
        <f>"孙楠楠"</f>
        <v>孙楠楠</v>
      </c>
    </row>
    <row r="49" spans="1:3" ht="18.75" x14ac:dyDescent="0.15">
      <c r="A49" s="2" t="str">
        <f>"0203"</f>
        <v>0203</v>
      </c>
      <c r="B49" s="2" t="s">
        <v>5</v>
      </c>
      <c r="C49" s="2" t="str">
        <f>"杨子珍"</f>
        <v>杨子珍</v>
      </c>
    </row>
    <row r="50" spans="1:3" ht="18.75" x14ac:dyDescent="0.15">
      <c r="A50" s="2" t="str">
        <f t="shared" ref="A50:A52" si="6">"0204"</f>
        <v>0204</v>
      </c>
      <c r="B50" s="2" t="s">
        <v>3</v>
      </c>
      <c r="C50" s="2" t="str">
        <f>"周硕文"</f>
        <v>周硕文</v>
      </c>
    </row>
    <row r="51" spans="1:3" ht="18.75" x14ac:dyDescent="0.15">
      <c r="A51" s="2" t="str">
        <f t="shared" si="6"/>
        <v>0204</v>
      </c>
      <c r="B51" s="2" t="s">
        <v>3</v>
      </c>
      <c r="C51" s="2" t="str">
        <f>"李标"</f>
        <v>李标</v>
      </c>
    </row>
    <row r="52" spans="1:3" ht="18.75" x14ac:dyDescent="0.15">
      <c r="A52" s="2" t="str">
        <f t="shared" si="6"/>
        <v>0204</v>
      </c>
      <c r="B52" s="2" t="s">
        <v>3</v>
      </c>
      <c r="C52" s="2" t="str">
        <f>"李梦婷"</f>
        <v>李梦婷</v>
      </c>
    </row>
    <row r="53" spans="1:3" ht="18.75" x14ac:dyDescent="0.15">
      <c r="A53" s="2" t="str">
        <f>"0204"</f>
        <v>0204</v>
      </c>
      <c r="B53" s="2" t="s">
        <v>3</v>
      </c>
      <c r="C53" s="2" t="str">
        <f>"吴梦"</f>
        <v>吴梦</v>
      </c>
    </row>
    <row r="54" spans="1:3" ht="18.75" x14ac:dyDescent="0.15">
      <c r="A54" s="2" t="str">
        <f>"0204"</f>
        <v>0204</v>
      </c>
      <c r="B54" s="2" t="s">
        <v>3</v>
      </c>
      <c r="C54" s="2" t="str">
        <f>"郭惠"</f>
        <v>郭惠</v>
      </c>
    </row>
    <row r="55" spans="1:3" ht="18.75" x14ac:dyDescent="0.15">
      <c r="A55" s="2" t="str">
        <f>"0204"</f>
        <v>0204</v>
      </c>
      <c r="B55" s="2" t="s">
        <v>3</v>
      </c>
      <c r="C55" s="2" t="str">
        <f>"王瑞"</f>
        <v>王瑞</v>
      </c>
    </row>
    <row r="56" spans="1:3" ht="18.75" x14ac:dyDescent="0.15">
      <c r="A56" s="2" t="str">
        <f>"0204"</f>
        <v>0204</v>
      </c>
      <c r="B56" s="2" t="s">
        <v>3</v>
      </c>
      <c r="C56" s="2" t="str">
        <f>"任胜男"</f>
        <v>任胜男</v>
      </c>
    </row>
    <row r="57" spans="1:3" ht="18.75" x14ac:dyDescent="0.15">
      <c r="A57" s="2" t="str">
        <f>"0204"</f>
        <v>0204</v>
      </c>
      <c r="B57" s="2" t="s">
        <v>3</v>
      </c>
      <c r="C57" s="2" t="str">
        <f>"祝春燕"</f>
        <v>祝春燕</v>
      </c>
    </row>
  </sheetData>
  <mergeCells count="1">
    <mergeCell ref="A1:C1"/>
  </mergeCells>
  <phoneticPr fontId="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9362_6a67fca21d66b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ahsx</dc:creator>
  <cp:lastModifiedBy>ahsx</cp:lastModifiedBy>
  <dcterms:created xsi:type="dcterms:W3CDTF">2026-07-28T00:49:53Z</dcterms:created>
  <dcterms:modified xsi:type="dcterms:W3CDTF">2026-07-28T08:02:09Z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286880A6EBBC4E44AEAAC8B2B07CD771_13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